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<sst xmlns="http://schemas.openxmlformats.org/spreadsheetml/2006/main" count="78" uniqueCount="71">
  <si>
    <t xml:space="preserve">PT-GEST-06  ·  Valoración de riesgos de gestión</t>
  </si>
  <si>
    <t xml:space="preserve">PAPEL DE TRABAJO</t>
  </si>
  <si>
    <t xml:space="preserve">PT-GEST-06</t>
  </si>
  <si>
    <t xml:space="preserve">Assuran · assuran.com.co</t>
  </si>
  <si>
    <t xml:space="preserve">Probabilidad por impacto, de 1 a 3 (ISAE 3000, párr. 46R y 47R)</t>
  </si>
  <si>
    <t xml:space="preserve">[Parta de los criterios (PT-GEST-03) y del conocimiento de la entidad (PT-GEST-04). Califique la probabilidad (1 baja, 2 media, 3 alta) y el impacto (1 insignificante, 2 moderado, 3 grave). Multiplique: de 1 a 2 verde, de 3 a 4 amarillo, de 6 a 9 rojo. Los riesgos amarillos y rojos necesitan al menos un procedimiento en el PT-GEST-07.]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</si>
  <si>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</si>
  <si>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</si>
  <si>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</si>
  <si>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</si>
  <si>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</si>
  <si>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</si>
  <si>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</si>
  <si>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</si>
  <si>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</si>
  <si>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Matriz de riesgos del encargo</t>
  </si>
  <si>
    <t xml:space="preserve">N.º</t>
  </si>
  <si>
    <t xml:space="preserve">Dimensión</t>
  </si>
  <si>
    <t xml:space="preserve">Riesgo de gestión</t>
  </si>
  <si>
    <t xml:space="preserve">P (1 a 3)</t>
  </si>
  <si>
    <t xml:space="preserve">I (1 a 3)</t>
  </si>
  <si>
    <t xml:space="preserve">P × I</t>
  </si>
  <si>
    <t xml:space="preserve">Nivel</t>
  </si>
  <si>
    <t xml:space="preserve">Respuesta del auditor (ver PT-GEST-07)</t>
  </si>
  <si>
    <t xml:space="preserve">1</t>
  </si>
  <si>
    <t xml:space="preserve">Eficacia</t>
  </si>
  <si>
    <t xml:space="preserve">No se alcanza la meta de ventas y no se corrigen las causas a tiempo</t>
  </si>
  <si>
    <t xml:space="preserve">Analizar indicadores y causas (PT-GEST-09 y 12)</t>
  </si>
  <si>
    <t xml:space="preserve">2</t>
  </si>
  <si>
    <t xml:space="preserve">Economía</t>
  </si>
  <si>
    <t xml:space="preserve">Se compra sin comparar precios, a proveedores vinculados</t>
  </si>
  <si>
    <t xml:space="preserve">Revisar compras significativas (PT-GEST-10)</t>
  </si>
  <si>
    <t xml:space="preserve">3</t>
  </si>
  <si>
    <t xml:space="preserve">Eficiencia</t>
  </si>
  <si>
    <t xml:space="preserve">El costo por unidad crece sin explicación</t>
  </si>
  <si>
    <t xml:space="preserve">Comparar costo real con estándar (PT-GEST-11)</t>
  </si>
  <si>
    <t xml:space="preserve">Resumen</t>
  </si>
  <si>
    <t xml:space="preserve">Riesgos</t>
  </si>
  <si>
    <t xml:space="preserve">Rojos (6 a 9)</t>
  </si>
  <si>
    <t xml:space="preserve">Amarillos (3 a 4)</t>
  </si>
  <si>
    <t xml:space="preserve">Verdes (1 a 2)</t>
  </si>
  <si>
    <t xml:space="preserve">II. Matriz de calificación</t>
  </si>
  <si>
    <t xml:space="preserve">Cada celda es probabilidad × impacto.</t>
  </si>
  <si>
    <t xml:space="preserve">Impacto \ Probabilidad</t>
  </si>
  <si>
    <t xml:space="preserve">1  Baja</t>
  </si>
  <si>
    <t xml:space="preserve">2  Media</t>
  </si>
  <si>
    <t xml:space="preserve">3  Alta</t>
  </si>
  <si>
    <t xml:space="preserve">3  Dañino o catastrófico</t>
  </si>
  <si>
    <t xml:space="preserve">6</t>
  </si>
  <si>
    <t xml:space="preserve">9</t>
  </si>
  <si>
    <t xml:space="preserve">2  Moderado</t>
  </si>
  <si>
    <t xml:space="preserve">4</t>
  </si>
  <si>
    <t xml:space="preserve">1  Insignificante</t>
  </si>
  <si>
    <t xml:space="preserve">III. Conclusión</t>
  </si>
  <si>
    <t xml:space="preserve">Riesgos rojos y amarillos que dirigen el programa; procesos donde se espera encontrar hallazgos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</si>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</sst>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FF0A8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  <fill>
      <patternFill patternType="solid">
        <fgColor rgb="FFFFF0A8"/>
        <bgColor rgb="FFFFEB9C"/>
      </patternFill>
    </fill>
    <fill>
      <patternFill patternType="solid">
        <fgColor rgb="FFF4B6B0"/>
        <bgColor rgb="FFFFC7CE"/>
      </patternFill>
    </fill>
    <fill>
      <patternFill patternType="solid">
        <fgColor rgb="FFC9E8CF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B9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9E8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0A8"/>
      <rgbColor rgb="FF99CCFF"/>
      <rgbColor rgb="FFF4B6B0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 t="s">
        <v>18</v>
      </c>
      <c r="I15" s="13"/>
      <c r="J15" s="13"/>
      <c r="K15" s="13"/>
      <c r="L15" s="13"/>
      <c r="M15" s="13"/>
      <c r="N15" s="13"/>
      <c r="O15" s="13"/>
      <c r="P15" s="13"/>
      <c r="Q15" s="13"/>
      <c r="R15" s="13" t="s">
        <v>19</v>
      </c>
      <c r="S15" s="13"/>
      <c r="T15" s="13" t="s">
        <v>20</v>
      </c>
      <c r="U15" s="13"/>
      <c r="V15" s="13" t="s">
        <v>21</v>
      </c>
      <c r="W15" s="13"/>
      <c r="X15" s="13"/>
      <c r="Y15" s="13" t="s">
        <v>22</v>
      </c>
      <c r="Z15" s="13"/>
      <c r="AA15" s="13"/>
      <c r="AB15" s="13" t="s">
        <v>23</v>
      </c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24</v>
      </c>
      <c r="B16" s="14"/>
      <c r="C16" s="14" t="s">
        <v>25</v>
      </c>
      <c r="D16" s="14"/>
      <c r="E16" s="14"/>
      <c r="F16" s="14"/>
      <c r="G16" s="14"/>
      <c r="H16" s="14" t="s">
        <v>26</v>
      </c>
      <c r="I16" s="14"/>
      <c r="J16" s="14"/>
      <c r="K16" s="14"/>
      <c r="L16" s="14"/>
      <c r="M16" s="14"/>
      <c r="N16" s="14"/>
      <c r="O16" s="14"/>
      <c r="P16" s="14"/>
      <c r="Q16" s="14"/>
      <c r="R16" s="15" t="n">
        <v>2</v>
      </c>
      <c r="S16" s="15"/>
      <c r="T16" s="15" t="n">
        <v>3</v>
      </c>
      <c r="U16" s="15"/>
      <c r="V16" s="16" t="n">
        <f aca="false">IF(AND(ISNUMBER(R16),ISNUMBER(T16)),R16*T16,"")</f>
        <v>6</v>
      </c>
      <c r="W16" s="16"/>
      <c r="X16" s="16"/>
      <c r="Y16" s="17" t="str">
        <f aca="false">IF(V16="","",IF(V16&lt;3,"Bajo (verde)",IF(V16&lt;6,"Medio (amarillo)","Alto (rojo)")))</f>
        <v>Alto (rojo)</v>
      </c>
      <c r="Z16" s="17"/>
      <c r="AA16" s="17"/>
      <c r="AB16" s="14" t="s">
        <v>27</v>
      </c>
      <c r="AC16" s="14"/>
      <c r="AD16" s="14"/>
      <c r="AE16" s="14"/>
      <c r="AF16" s="14"/>
      <c r="AG16" s="14"/>
      <c r="AH16" s="14"/>
      <c r="AI16" s="14"/>
      <c r="AJ16" s="14"/>
    </row>
    <row r="17" customFormat="false" ht="31.5" hidden="false" customHeight="true" outlineLevel="0" collapsed="false">
      <c r="A17" s="18" t="s">
        <v>28</v>
      </c>
      <c r="B17" s="18"/>
      <c r="C17" s="18" t="s">
        <v>29</v>
      </c>
      <c r="D17" s="18"/>
      <c r="E17" s="18"/>
      <c r="F17" s="18"/>
      <c r="G17" s="18"/>
      <c r="H17" s="18" t="s">
        <v>30</v>
      </c>
      <c r="I17" s="18"/>
      <c r="J17" s="18"/>
      <c r="K17" s="18"/>
      <c r="L17" s="18"/>
      <c r="M17" s="18"/>
      <c r="N17" s="18"/>
      <c r="O17" s="18"/>
      <c r="P17" s="18"/>
      <c r="Q17" s="18"/>
      <c r="R17" s="19" t="n">
        <v>2</v>
      </c>
      <c r="S17" s="19"/>
      <c r="T17" s="19" t="n">
        <v>2</v>
      </c>
      <c r="U17" s="19"/>
      <c r="V17" s="20" t="n">
        <f aca="false">IF(AND(ISNUMBER(R17),ISNUMBER(T17)),R17*T17,"")</f>
        <v>4</v>
      </c>
      <c r="W17" s="20"/>
      <c r="X17" s="20"/>
      <c r="Y17" s="21" t="str">
        <f aca="false">IF(V17="","",IF(V17&lt;3,"Bajo (verde)",IF(V17&lt;6,"Medio (amarillo)","Alto (rojo)")))</f>
        <v>Medio (amarillo)</v>
      </c>
      <c r="Z17" s="21"/>
      <c r="AA17" s="21"/>
      <c r="AB17" s="18" t="s">
        <v>31</v>
      </c>
      <c r="AC17" s="18"/>
      <c r="AD17" s="18"/>
      <c r="AE17" s="18"/>
      <c r="AF17" s="18"/>
      <c r="AG17" s="18"/>
      <c r="AH17" s="18"/>
      <c r="AI17" s="18"/>
      <c r="AJ17" s="18"/>
    </row>
    <row r="18" customFormat="false" ht="31.5" hidden="false" customHeight="true" outlineLevel="0" collapsed="false">
      <c r="A18" s="14" t="s">
        <v>32</v>
      </c>
      <c r="B18" s="14"/>
      <c r="C18" s="14" t="s">
        <v>33</v>
      </c>
      <c r="D18" s="14"/>
      <c r="E18" s="14"/>
      <c r="F18" s="14"/>
      <c r="G18" s="14"/>
      <c r="H18" s="14" t="s">
        <v>34</v>
      </c>
      <c r="I18" s="14"/>
      <c r="J18" s="14"/>
      <c r="K18" s="14"/>
      <c r="L18" s="14"/>
      <c r="M18" s="14"/>
      <c r="N18" s="14"/>
      <c r="O18" s="14"/>
      <c r="P18" s="14"/>
      <c r="Q18" s="14"/>
      <c r="R18" s="15" t="n">
        <v>3</v>
      </c>
      <c r="S18" s="15"/>
      <c r="T18" s="15" t="n">
        <v>2</v>
      </c>
      <c r="U18" s="15"/>
      <c r="V18" s="16" t="n">
        <f aca="false">IF(AND(ISNUMBER(R18),ISNUMBER(T18)),R18*T18,"")</f>
        <v>6</v>
      </c>
      <c r="W18" s="16"/>
      <c r="X18" s="16"/>
      <c r="Y18" s="17" t="str">
        <f aca="false">IF(V18="","",IF(V18&lt;3,"Bajo (verde)",IF(V18&lt;6,"Medio (amarillo)","Alto (rojo)")))</f>
        <v>Alto (rojo)</v>
      </c>
      <c r="Z18" s="17"/>
      <c r="AA18" s="17"/>
      <c r="AB18" s="14" t="s">
        <v>35</v>
      </c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  <c r="S19" s="19"/>
      <c r="T19" s="19"/>
      <c r="U19" s="19"/>
      <c r="V19" s="20" t="str">
        <f aca="false">IF(AND(ISNUMBER(R19),ISNUMBER(T19)),R19*T19,"")</f>
        <v/>
      </c>
      <c r="W19" s="20"/>
      <c r="X19" s="20"/>
      <c r="Y19" s="21" t="str">
        <f aca="false">IF(V19="","",IF(V19&lt;3,"Bajo (verde)",IF(V19&lt;6,"Medio (amarillo)","Alto (rojo)")))</f>
        <v/>
      </c>
      <c r="Z19" s="21"/>
      <c r="AA19" s="21"/>
      <c r="AB19" s="18"/>
      <c r="AC19" s="18"/>
      <c r="AD19" s="18"/>
      <c r="AE19" s="18"/>
      <c r="AF19" s="18"/>
      <c r="AG19" s="18"/>
      <c r="AH19" s="18"/>
      <c r="AI19" s="18"/>
      <c r="AJ19" s="18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15"/>
      <c r="V20" s="16" t="str">
        <f aca="false">IF(AND(ISNUMBER(R20),ISNUMBER(T20)),R20*T20,"")</f>
        <v/>
      </c>
      <c r="W20" s="16"/>
      <c r="X20" s="16"/>
      <c r="Y20" s="17" t="str">
        <f aca="false">IF(V20="","",IF(V20&lt;3,"Bajo (verde)",IF(V20&lt;6,"Medio (amarillo)","Alto (rojo)")))</f>
        <v/>
      </c>
      <c r="Z20" s="17"/>
      <c r="AA20" s="17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/>
      <c r="S21" s="19"/>
      <c r="T21" s="19"/>
      <c r="U21" s="19"/>
      <c r="V21" s="20" t="str">
        <f aca="false">IF(AND(ISNUMBER(R21),ISNUMBER(T21)),R21*T21,"")</f>
        <v/>
      </c>
      <c r="W21" s="20"/>
      <c r="X21" s="20"/>
      <c r="Y21" s="21" t="str">
        <f aca="false">IF(V21="","",IF(V21&lt;3,"Bajo (verde)",IF(V21&lt;6,"Medio (amarillo)","Alto (rojo)")))</f>
        <v/>
      </c>
      <c r="Z21" s="21"/>
      <c r="AA21" s="21"/>
      <c r="AB21" s="18"/>
      <c r="AC21" s="18"/>
      <c r="AD21" s="18"/>
      <c r="AE21" s="18"/>
      <c r="AF21" s="18"/>
      <c r="AG21" s="18"/>
      <c r="AH21" s="18"/>
      <c r="AI21" s="18"/>
      <c r="AJ21" s="18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  <c r="U22" s="15"/>
      <c r="V22" s="16" t="str">
        <f aca="false">IF(AND(ISNUMBER(R22),ISNUMBER(T22)),R22*T22,"")</f>
        <v/>
      </c>
      <c r="W22" s="16"/>
      <c r="X22" s="16"/>
      <c r="Y22" s="17" t="str">
        <f aca="false">IF(V22="","",IF(V22&lt;3,"Bajo (verde)",IF(V22&lt;6,"Medio (amarillo)","Alto (rojo)")))</f>
        <v/>
      </c>
      <c r="Z22" s="17"/>
      <c r="AA22" s="17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  <c r="S23" s="19"/>
      <c r="T23" s="19"/>
      <c r="U23" s="19"/>
      <c r="V23" s="20" t="str">
        <f aca="false">IF(AND(ISNUMBER(R23),ISNUMBER(T23)),R23*T23,"")</f>
        <v/>
      </c>
      <c r="W23" s="20"/>
      <c r="X23" s="20"/>
      <c r="Y23" s="21" t="str">
        <f aca="false">IF(V23="","",IF(V23&lt;3,"Bajo (verde)",IF(V23&lt;6,"Medio (amarillo)","Alto (rojo)")))</f>
        <v/>
      </c>
      <c r="Z23" s="21"/>
      <c r="AA23" s="21"/>
      <c r="AB23" s="18"/>
      <c r="AC23" s="18"/>
      <c r="AD23" s="18"/>
      <c r="AE23" s="18"/>
      <c r="AF23" s="18"/>
      <c r="AG23" s="18"/>
      <c r="AH23" s="18"/>
      <c r="AI23" s="18"/>
      <c r="AJ23" s="18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6" t="str">
        <f aca="false">IF(AND(ISNUMBER(R24),ISNUMBER(T24)),R24*T24,"")</f>
        <v/>
      </c>
      <c r="W24" s="16"/>
      <c r="X24" s="16"/>
      <c r="Y24" s="17" t="str">
        <f aca="false">IF(V24="","",IF(V24&lt;3,"Bajo (verde)",IF(V24&lt;6,"Medio (amarillo)","Alto (rojo)")))</f>
        <v/>
      </c>
      <c r="Z24" s="17"/>
      <c r="AA24" s="17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9"/>
      <c r="S25" s="19"/>
      <c r="T25" s="19"/>
      <c r="U25" s="19"/>
      <c r="V25" s="20" t="str">
        <f aca="false">IF(AND(ISNUMBER(R25),ISNUMBER(T25)),R25*T25,"")</f>
        <v/>
      </c>
      <c r="W25" s="20"/>
      <c r="X25" s="20"/>
      <c r="Y25" s="21" t="str">
        <f aca="false">IF(V25="","",IF(V25&lt;3,"Bajo (verde)",IF(V25&lt;6,"Medio (amarillo)","Alto (rojo)")))</f>
        <v/>
      </c>
      <c r="Z25" s="21"/>
      <c r="AA25" s="21"/>
      <c r="AB25" s="18"/>
      <c r="AC25" s="18"/>
      <c r="AD25" s="18"/>
      <c r="AE25" s="18"/>
      <c r="AF25" s="18"/>
      <c r="AG25" s="18"/>
      <c r="AH25" s="18"/>
      <c r="AI25" s="18"/>
      <c r="AJ25" s="18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  <c r="U26" s="15"/>
      <c r="V26" s="16" t="str">
        <f aca="false">IF(AND(ISNUMBER(R26),ISNUMBER(T26)),R26*T26,"")</f>
        <v/>
      </c>
      <c r="W26" s="16"/>
      <c r="X26" s="16"/>
      <c r="Y26" s="17" t="str">
        <f aca="false">IF(V26="","",IF(V26&lt;3,"Bajo (verde)",IF(V26&lt;6,"Medio (amarillo)","Alto (rojo)")))</f>
        <v/>
      </c>
      <c r="Z26" s="17"/>
      <c r="AA26" s="17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9"/>
      <c r="S27" s="19"/>
      <c r="T27" s="19"/>
      <c r="U27" s="19"/>
      <c r="V27" s="20" t="str">
        <f aca="false">IF(AND(ISNUMBER(R27),ISNUMBER(T27)),R27*T27,"")</f>
        <v/>
      </c>
      <c r="W27" s="20"/>
      <c r="X27" s="20"/>
      <c r="Y27" s="21" t="str">
        <f aca="false">IF(V27="","",IF(V27&lt;3,"Bajo (verde)",IF(V27&lt;6,"Medio (amarillo)","Alto (rojo)")))</f>
        <v/>
      </c>
      <c r="Z27" s="21"/>
      <c r="AA27" s="21"/>
      <c r="AB27" s="18"/>
      <c r="AC27" s="18"/>
      <c r="AD27" s="18"/>
      <c r="AE27" s="18"/>
      <c r="AF27" s="18"/>
      <c r="AG27" s="18"/>
      <c r="AH27" s="18"/>
      <c r="AI27" s="18"/>
      <c r="AJ27" s="18"/>
    </row>
    <row r="29" customFormat="false" ht="30" hidden="false" customHeight="true" outlineLevel="0" collapsed="false">
      <c r="A29" s="13" t="s">
        <v>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 t="s">
        <v>37</v>
      </c>
      <c r="R29" s="13"/>
      <c r="S29" s="13"/>
      <c r="T29" s="13"/>
      <c r="U29" s="13"/>
      <c r="V29" s="13"/>
    </row>
    <row r="30" customFormat="false" ht="19.5" hidden="false" customHeight="true" outlineLevel="0" collapsed="false">
      <c r="A30" s="22" t="s">
        <v>38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 t="n">
        <f aca="false">COUNTIF(V16:V27,"&gt;=6")</f>
        <v>2</v>
      </c>
      <c r="R30" s="23"/>
      <c r="S30" s="23"/>
      <c r="T30" s="23"/>
      <c r="U30" s="23"/>
      <c r="V30" s="23"/>
    </row>
    <row r="31" customFormat="false" ht="19.5" hidden="false" customHeight="true" outlineLevel="0" collapsed="false">
      <c r="A31" s="22" t="s">
        <v>39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 t="n">
        <f aca="false">COUNTIFS(V16:V27,"&gt;=3",V16:V27,"&lt;6")</f>
        <v>1</v>
      </c>
      <c r="R31" s="23"/>
      <c r="S31" s="23"/>
      <c r="T31" s="23"/>
      <c r="U31" s="23"/>
      <c r="V31" s="23"/>
    </row>
    <row r="32" customFormat="false" ht="19.5" hidden="false" customHeight="true" outlineLevel="0" collapsed="false">
      <c r="A32" s="22" t="s">
        <v>40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 t="n">
        <f aca="false">COUNTIFS(V16:V27,"&gt;=1",V16:V27,"&lt;3")</f>
        <v>0</v>
      </c>
      <c r="R32" s="23"/>
      <c r="S32" s="23"/>
      <c r="T32" s="23"/>
      <c r="U32" s="23"/>
      <c r="V32" s="23"/>
    </row>
    <row r="34" customFormat="false" ht="21.75" hidden="false" customHeight="true" outlineLevel="0" collapsed="false">
      <c r="A34" s="12" t="s">
        <v>41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customFormat="false" ht="16.5" hidden="false" customHeight="true" outlineLevel="0" collapsed="false">
      <c r="A35" s="8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customFormat="false" ht="19.5" hidden="false" customHeight="true" outlineLevel="0" collapsed="false">
      <c r="A36" s="13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 t="s">
        <v>44</v>
      </c>
      <c r="N36" s="13"/>
      <c r="O36" s="13"/>
      <c r="P36" s="13"/>
      <c r="Q36" s="13"/>
      <c r="R36" s="13"/>
      <c r="S36" s="13"/>
      <c r="T36" s="13"/>
      <c r="U36" s="13" t="s">
        <v>45</v>
      </c>
      <c r="V36" s="13"/>
      <c r="W36" s="13"/>
      <c r="X36" s="13"/>
      <c r="Y36" s="13"/>
      <c r="Z36" s="13"/>
      <c r="AA36" s="13"/>
      <c r="AB36" s="13"/>
      <c r="AC36" s="13" t="s">
        <v>46</v>
      </c>
      <c r="AD36" s="13"/>
      <c r="AE36" s="13"/>
      <c r="AF36" s="13"/>
      <c r="AG36" s="13"/>
      <c r="AH36" s="13"/>
      <c r="AI36" s="13"/>
      <c r="AJ36" s="13"/>
    </row>
    <row r="37" customFormat="false" ht="19.5" hidden="false" customHeight="true" outlineLevel="0" collapsed="false">
      <c r="A37" s="10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4" t="s">
        <v>32</v>
      </c>
      <c r="N37" s="24"/>
      <c r="O37" s="24"/>
      <c r="P37" s="24"/>
      <c r="Q37" s="24"/>
      <c r="R37" s="24"/>
      <c r="S37" s="24"/>
      <c r="T37" s="24"/>
      <c r="U37" s="25" t="s">
        <v>48</v>
      </c>
      <c r="V37" s="25"/>
      <c r="W37" s="25"/>
      <c r="X37" s="25"/>
      <c r="Y37" s="25"/>
      <c r="Z37" s="25"/>
      <c r="AA37" s="25"/>
      <c r="AB37" s="25"/>
      <c r="AC37" s="25" t="s">
        <v>49</v>
      </c>
      <c r="AD37" s="25"/>
      <c r="AE37" s="25"/>
      <c r="AF37" s="25"/>
      <c r="AG37" s="25"/>
      <c r="AH37" s="25"/>
      <c r="AI37" s="25"/>
      <c r="AJ37" s="25"/>
    </row>
    <row r="38" customFormat="false" ht="19.5" hidden="false" customHeight="true" outlineLevel="0" collapsed="false">
      <c r="A38" s="10" t="s">
        <v>50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6" t="s">
        <v>28</v>
      </c>
      <c r="N38" s="26"/>
      <c r="O38" s="26"/>
      <c r="P38" s="26"/>
      <c r="Q38" s="26"/>
      <c r="R38" s="26"/>
      <c r="S38" s="26"/>
      <c r="T38" s="26"/>
      <c r="U38" s="24" t="s">
        <v>51</v>
      </c>
      <c r="V38" s="24"/>
      <c r="W38" s="24"/>
      <c r="X38" s="24"/>
      <c r="Y38" s="24"/>
      <c r="Z38" s="24"/>
      <c r="AA38" s="24"/>
      <c r="AB38" s="24"/>
      <c r="AC38" s="25" t="s">
        <v>48</v>
      </c>
      <c r="AD38" s="25"/>
      <c r="AE38" s="25"/>
      <c r="AF38" s="25"/>
      <c r="AG38" s="25"/>
      <c r="AH38" s="25"/>
      <c r="AI38" s="25"/>
      <c r="AJ38" s="25"/>
    </row>
    <row r="39" customFormat="false" ht="19.5" hidden="false" customHeight="true" outlineLevel="0" collapsed="false">
      <c r="A39" s="10" t="s">
        <v>52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26" t="s">
        <v>24</v>
      </c>
      <c r="N39" s="26"/>
      <c r="O39" s="26"/>
      <c r="P39" s="26"/>
      <c r="Q39" s="26"/>
      <c r="R39" s="26"/>
      <c r="S39" s="26"/>
      <c r="T39" s="26"/>
      <c r="U39" s="26" t="s">
        <v>28</v>
      </c>
      <c r="V39" s="26"/>
      <c r="W39" s="26"/>
      <c r="X39" s="26"/>
      <c r="Y39" s="26"/>
      <c r="Z39" s="26"/>
      <c r="AA39" s="26"/>
      <c r="AB39" s="26"/>
      <c r="AC39" s="24" t="s">
        <v>32</v>
      </c>
      <c r="AD39" s="24"/>
      <c r="AE39" s="24"/>
      <c r="AF39" s="24"/>
      <c r="AG39" s="24"/>
      <c r="AH39" s="24"/>
      <c r="AI39" s="24"/>
      <c r="AJ39" s="24"/>
    </row>
    <row r="41" customFormat="false" ht="21.75" hidden="false" customHeight="true" outlineLevel="0" collapsed="false">
      <c r="A41" s="12" t="s">
        <v>53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customFormat="false" ht="66" hidden="false" customHeight="true" outlineLevel="0" collapsed="false">
      <c r="A42" s="27" t="s">
        <v>54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4" customFormat="false" ht="21.75" hidden="false" customHeight="true" outlineLevel="0" collapsed="false">
      <c r="A44" s="12" t="s">
        <v>55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customFormat="false" ht="51" hidden="false" customHeight="true" outlineLevel="0" collapsed="false">
      <c r="A45" s="27" t="s">
        <v>56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7" customFormat="false" ht="51" hidden="false" customHeight="true" outlineLevel="0" collapsed="false">
      <c r="A47" s="27" t="s">
        <v>57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</sheetData>
  <mergeCells count="152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G15"/>
    <mergeCell ref="H15:Q15"/>
    <mergeCell ref="R15:S15"/>
    <mergeCell ref="T15:U15"/>
    <mergeCell ref="V15:X15"/>
    <mergeCell ref="Y15:AA15"/>
    <mergeCell ref="AB15:AJ15"/>
    <mergeCell ref="A16:B16"/>
    <mergeCell ref="C16:G16"/>
    <mergeCell ref="H16:Q16"/>
    <mergeCell ref="R16:S16"/>
    <mergeCell ref="T16:U16"/>
    <mergeCell ref="V16:X16"/>
    <mergeCell ref="Y16:AA16"/>
    <mergeCell ref="AB16:AJ16"/>
    <mergeCell ref="A17:B17"/>
    <mergeCell ref="C17:G17"/>
    <mergeCell ref="H17:Q17"/>
    <mergeCell ref="R17:S17"/>
    <mergeCell ref="T17:U17"/>
    <mergeCell ref="V17:X17"/>
    <mergeCell ref="Y17:AA17"/>
    <mergeCell ref="AB17:AJ17"/>
    <mergeCell ref="A18:B18"/>
    <mergeCell ref="C18:G18"/>
    <mergeCell ref="H18:Q18"/>
    <mergeCell ref="R18:S18"/>
    <mergeCell ref="T18:U18"/>
    <mergeCell ref="V18:X18"/>
    <mergeCell ref="Y18:AA18"/>
    <mergeCell ref="AB18:AJ18"/>
    <mergeCell ref="A19:B19"/>
    <mergeCell ref="C19:G19"/>
    <mergeCell ref="H19:Q19"/>
    <mergeCell ref="R19:S19"/>
    <mergeCell ref="T19:U19"/>
    <mergeCell ref="V19:X19"/>
    <mergeCell ref="Y19:AA19"/>
    <mergeCell ref="AB19:AJ19"/>
    <mergeCell ref="A20:B20"/>
    <mergeCell ref="C20:G20"/>
    <mergeCell ref="H20:Q20"/>
    <mergeCell ref="R20:S20"/>
    <mergeCell ref="T20:U20"/>
    <mergeCell ref="V20:X20"/>
    <mergeCell ref="Y20:AA20"/>
    <mergeCell ref="AB20:AJ20"/>
    <mergeCell ref="A21:B21"/>
    <mergeCell ref="C21:G21"/>
    <mergeCell ref="H21:Q21"/>
    <mergeCell ref="R21:S21"/>
    <mergeCell ref="T21:U21"/>
    <mergeCell ref="V21:X21"/>
    <mergeCell ref="Y21:AA21"/>
    <mergeCell ref="AB21:AJ21"/>
    <mergeCell ref="A22:B22"/>
    <mergeCell ref="C22:G22"/>
    <mergeCell ref="H22:Q22"/>
    <mergeCell ref="R22:S22"/>
    <mergeCell ref="T22:U22"/>
    <mergeCell ref="V22:X22"/>
    <mergeCell ref="Y22:AA22"/>
    <mergeCell ref="AB22:AJ22"/>
    <mergeCell ref="A23:B23"/>
    <mergeCell ref="C23:G23"/>
    <mergeCell ref="H23:Q23"/>
    <mergeCell ref="R23:S23"/>
    <mergeCell ref="T23:U23"/>
    <mergeCell ref="V23:X23"/>
    <mergeCell ref="Y23:AA23"/>
    <mergeCell ref="AB23:AJ23"/>
    <mergeCell ref="A24:B24"/>
    <mergeCell ref="C24:G24"/>
    <mergeCell ref="H24:Q24"/>
    <mergeCell ref="R24:S24"/>
    <mergeCell ref="T24:U24"/>
    <mergeCell ref="V24:X24"/>
    <mergeCell ref="Y24:AA24"/>
    <mergeCell ref="AB24:AJ24"/>
    <mergeCell ref="A25:B25"/>
    <mergeCell ref="C25:G25"/>
    <mergeCell ref="H25:Q25"/>
    <mergeCell ref="R25:S25"/>
    <mergeCell ref="T25:U25"/>
    <mergeCell ref="V25:X25"/>
    <mergeCell ref="Y25:AA25"/>
    <mergeCell ref="AB25:AJ25"/>
    <mergeCell ref="A26:B26"/>
    <mergeCell ref="C26:G26"/>
    <mergeCell ref="H26:Q26"/>
    <mergeCell ref="R26:S26"/>
    <mergeCell ref="T26:U26"/>
    <mergeCell ref="V26:X26"/>
    <mergeCell ref="Y26:AA26"/>
    <mergeCell ref="AB26:AJ26"/>
    <mergeCell ref="A27:B27"/>
    <mergeCell ref="C27:G27"/>
    <mergeCell ref="H27:Q27"/>
    <mergeCell ref="R27:S27"/>
    <mergeCell ref="T27:U27"/>
    <mergeCell ref="V27:X27"/>
    <mergeCell ref="Y27:AA27"/>
    <mergeCell ref="AB27:AJ27"/>
    <mergeCell ref="A29:P29"/>
    <mergeCell ref="Q29:V29"/>
    <mergeCell ref="A30:P30"/>
    <mergeCell ref="Q30:V30"/>
    <mergeCell ref="A31:P31"/>
    <mergeCell ref="Q31:V31"/>
    <mergeCell ref="A32:P32"/>
    <mergeCell ref="Q32:V32"/>
    <mergeCell ref="A34:AJ34"/>
    <mergeCell ref="A35:AJ35"/>
    <mergeCell ref="A36:L36"/>
    <mergeCell ref="M36:T36"/>
    <mergeCell ref="U36:AB36"/>
    <mergeCell ref="AC36:AJ36"/>
    <mergeCell ref="A37:L37"/>
    <mergeCell ref="M37:T37"/>
    <mergeCell ref="U37:AB37"/>
    <mergeCell ref="AC37:AJ37"/>
    <mergeCell ref="A38:L38"/>
    <mergeCell ref="M38:T38"/>
    <mergeCell ref="U38:AB38"/>
    <mergeCell ref="AC38:AJ38"/>
    <mergeCell ref="A39:L39"/>
    <mergeCell ref="M39:T39"/>
    <mergeCell ref="U39:AB39"/>
    <mergeCell ref="AC39:AJ39"/>
    <mergeCell ref="A41:AJ41"/>
    <mergeCell ref="A42:AJ42"/>
    <mergeCell ref="A44:AJ44"/>
    <mergeCell ref="A45:AJ45"/>
    <mergeCell ref="A47:AJ47"/>
  </mergeCells>
  <conditionalFormatting sqref="V16:V27">
    <cfRule type="cellIs" priority="2" operator="lessThan" aboveAverage="0" equalAverage="0" bottom="0" percent="0" rank="0" text="" dxfId="0">
      <formula>3</formula>
    </cfRule>
    <cfRule type="cellIs" priority="3" operator="between" aboveAverage="0" equalAverage="0" bottom="0" percent="0" rank="0" text="" dxfId="1">
      <formula>3</formula>
      <formula>5.9999</formula>
    </cfRule>
    <cfRule type="cellIs" priority="4" operator="greaterThanOrEqual" aboveAverage="0" equalAverage="0" bottom="0" percent="0" rank="0" text="" dxfId="2">
      <formula>6</formula>
    </cfRule>
  </conditionalFormatting>
  <dataValidations count="1">
    <dataValidation allowBlank="true" error="Escriba un número entero entre 1 y 3" errorStyle="stop" operator="between" showDropDown="false" showErrorMessage="true" showInputMessage="false" sqref="R16:R27 T16:T27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58</v>
      </c>
    </row>
    <row r="4" customFormat="false" ht="30" hidden="false" customHeight="true" outlineLevel="0" collapsed="false">
      <c r="B4" s="29" t="s">
        <v>59</v>
      </c>
      <c r="C4" s="30" t="s">
        <v>60</v>
      </c>
    </row>
    <row r="5" customFormat="false" ht="30" hidden="false" customHeight="true" outlineLevel="0" collapsed="false">
      <c r="B5" s="31" t="s">
        <v>61</v>
      </c>
      <c r="C5" s="30" t="s">
        <v>62</v>
      </c>
    </row>
    <row r="6" customFormat="false" ht="30" hidden="false" customHeight="true" outlineLevel="0" collapsed="false">
      <c r="B6" s="32" t="s">
        <v>63</v>
      </c>
      <c r="C6" s="30" t="s">
        <v>64</v>
      </c>
    </row>
    <row r="7" customFormat="false" ht="30" hidden="false" customHeight="true" outlineLevel="0" collapsed="false">
      <c r="B7" s="33" t="s">
        <v>65</v>
      </c>
      <c r="C7" s="30" t="s">
        <v>66</v>
      </c>
    </row>
    <row r="8" customFormat="false" ht="30" hidden="false" customHeight="true" outlineLevel="0" collapsed="false">
      <c r="B8" s="32" t="s">
        <v>67</v>
      </c>
      <c r="C8" s="30" t="s">
        <v>68</v>
      </c>
    </row>
    <row r="9" customFormat="false" ht="30" hidden="false" customHeight="true" outlineLevel="0" collapsed="false">
      <c r="B9" s="32" t="s">
        <v>69</v>
      </c>
      <c r="C9" s="3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